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ТО-2\Desktop\"/>
    </mc:Choice>
  </mc:AlternateContent>
  <xr:revisionPtr revIDLastSave="0" documentId="13_ncr:1_{A9242ED9-6540-41EA-B99B-3BFFB9E18D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3" r:id="rId1"/>
  </sheets>
  <definedNames>
    <definedName name="_xlnm.Print_Area" localSheetId="0">'1'!$A$1:$F$86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1" i="3" l="1"/>
  <c r="C25" i="3"/>
  <c r="C33" i="3"/>
  <c r="C36" i="3" s="1"/>
  <c r="E86" i="3"/>
  <c r="C34" i="3" l="1"/>
  <c r="C35" i="3"/>
</calcChain>
</file>

<file path=xl/sharedStrings.xml><?xml version="1.0" encoding="utf-8"?>
<sst xmlns="http://schemas.openxmlformats.org/spreadsheetml/2006/main" count="308" uniqueCount="161">
  <si>
    <t>Кол-во</t>
  </si>
  <si>
    <t>шт.</t>
  </si>
  <si>
    <t>Наименование/Описание</t>
  </si>
  <si>
    <t>Единицы</t>
  </si>
  <si>
    <t>Цвет</t>
  </si>
  <si>
    <t>Артикул/Марка</t>
  </si>
  <si>
    <t>F50.0902-01</t>
  </si>
  <si>
    <t>Профиль стойки</t>
  </si>
  <si>
    <t>Профиль крышки декоративной</t>
  </si>
  <si>
    <t>Профиль прижимной планки</t>
  </si>
  <si>
    <t>Профиль дистанционный</t>
  </si>
  <si>
    <t xml:space="preserve"> </t>
  </si>
  <si>
    <t>без</t>
  </si>
  <si>
    <t>хлыст</t>
  </si>
  <si>
    <t>Профиль усиливающий</t>
  </si>
  <si>
    <t>Шайба</t>
  </si>
  <si>
    <t>Подкладка рихтовочная</t>
  </si>
  <si>
    <t>3,9X13-A2 DIN 7981</t>
  </si>
  <si>
    <t>Винт самонарезающий</t>
  </si>
  <si>
    <t>3,9X16-A2 DIN 7982</t>
  </si>
  <si>
    <t>F50.0950</t>
  </si>
  <si>
    <t>Втулка L=50 мм</t>
  </si>
  <si>
    <t>Подкладка опорная</t>
  </si>
  <si>
    <t>FRK 42</t>
  </si>
  <si>
    <t>Подкладка уплотнительная</t>
  </si>
  <si>
    <t>M10-A2 DIN 985</t>
  </si>
  <si>
    <t>Гайка</t>
  </si>
  <si>
    <t>Болт</t>
  </si>
  <si>
    <t>М10-А2 DIN 9021</t>
  </si>
  <si>
    <t>м</t>
  </si>
  <si>
    <t>Уплотнитель резиновый</t>
  </si>
  <si>
    <t>Примечания</t>
  </si>
  <si>
    <t>хлыст 6,8 м</t>
  </si>
  <si>
    <t>хлыст 5,8 м</t>
  </si>
  <si>
    <t>крепление сухаря</t>
  </si>
  <si>
    <t>крепление ригеля</t>
  </si>
  <si>
    <t>для примыканий</t>
  </si>
  <si>
    <t>крепление кроншт.</t>
  </si>
  <si>
    <t>крепление прижима</t>
  </si>
  <si>
    <t>под ригель</t>
  </si>
  <si>
    <t>под стеклопакет</t>
  </si>
  <si>
    <t xml:space="preserve">Подготовил: Инженер-конструктор ________________ Мазуренко А.А.            </t>
  </si>
  <si>
    <t>Согласовано: Начальник КБ________________________Бугаенко М.В.</t>
  </si>
  <si>
    <t>F50.0106</t>
  </si>
  <si>
    <t>F50.0306</t>
  </si>
  <si>
    <t>100X56X1</t>
  </si>
  <si>
    <t>100X56X3</t>
  </si>
  <si>
    <t>По объекту: "Многофункциональный жилой комплекс с подземной автостоянкой
по адресу: г. Москва, ул Вильгельма Пика, вл. 3, стр. 1-8 (СВАО)"
ЖК РЕЖИССЕР</t>
  </si>
  <si>
    <t>RAL 9005мат/15% глянца</t>
  </si>
  <si>
    <t>Профиль ригеля</t>
  </si>
  <si>
    <t>Винт самонарезающий (Torx)</t>
  </si>
  <si>
    <t>5,5X16-A2 DIN 7981</t>
  </si>
  <si>
    <t>Капельник водоотвода</t>
  </si>
  <si>
    <t>F50.0928</t>
  </si>
  <si>
    <t>W62.0607</t>
  </si>
  <si>
    <t>W72.0218</t>
  </si>
  <si>
    <t>W62.0820</t>
  </si>
  <si>
    <t>W72.0131</t>
  </si>
  <si>
    <t>W72.0216</t>
  </si>
  <si>
    <t>Профиль тяги</t>
  </si>
  <si>
    <t>Профиль створки</t>
  </si>
  <si>
    <t>Профиль полки</t>
  </si>
  <si>
    <t>Профиль рамы</t>
  </si>
  <si>
    <t>A05-E6</t>
  </si>
  <si>
    <t>2003050</t>
  </si>
  <si>
    <t>334671</t>
  </si>
  <si>
    <t>334754</t>
  </si>
  <si>
    <t>377400</t>
  </si>
  <si>
    <t>728917</t>
  </si>
  <si>
    <t>770712</t>
  </si>
  <si>
    <t>К-т стопорной втулки 4,8х19 ISR Alutech</t>
  </si>
  <si>
    <t>Элемент запорный вставной</t>
  </si>
  <si>
    <t>Т-приемник</t>
  </si>
  <si>
    <t>Ручка roto line</t>
  </si>
  <si>
    <t>Ответная планка Roto 8 мм</t>
  </si>
  <si>
    <t>Планка опорная</t>
  </si>
  <si>
    <t>хлыст 6,5 м</t>
  </si>
  <si>
    <t>RAL 9005</t>
  </si>
  <si>
    <t>3,9X19-A2ISO14585</t>
  </si>
  <si>
    <t>3,9X32-A2ISO14586</t>
  </si>
  <si>
    <t>3,9X9,5-A2ISO14585</t>
  </si>
  <si>
    <t>4,8X80-A2ISO14586</t>
  </si>
  <si>
    <t>C48.0919M-01</t>
  </si>
  <si>
    <t>COSMO CA-500.200</t>
  </si>
  <si>
    <t>COSMO CL-300.150</t>
  </si>
  <si>
    <t>COSMO HD-100.411</t>
  </si>
  <si>
    <t>COSMO HD-100.412</t>
  </si>
  <si>
    <t>COSMO PU-100.130</t>
  </si>
  <si>
    <t>FRK 182</t>
  </si>
  <si>
    <t>FRK 98-280</t>
  </si>
  <si>
    <t>W62.0912</t>
  </si>
  <si>
    <t>W62.0957</t>
  </si>
  <si>
    <t>W62.0969-01</t>
  </si>
  <si>
    <t>W62.0969-02</t>
  </si>
  <si>
    <t>W72.0919</t>
  </si>
  <si>
    <t>Комплект заглушки водоотвода</t>
  </si>
  <si>
    <t>Цианакрилатный сек. клей, 20 мл</t>
  </si>
  <si>
    <t>Специальный очиститель, 1000 мл</t>
  </si>
  <si>
    <t>1-К-МС-Антикор. герметик, 310 мл</t>
  </si>
  <si>
    <t>1-К-ПУ клей, 310 мл</t>
  </si>
  <si>
    <t>Уголок резиновый</t>
  </si>
  <si>
    <t>Манжета</t>
  </si>
  <si>
    <t>Уголок</t>
  </si>
  <si>
    <t>Закладная угловая</t>
  </si>
  <si>
    <t>Заглушка</t>
  </si>
  <si>
    <t>Black</t>
  </si>
  <si>
    <t>FRK 129</t>
  </si>
  <si>
    <t>FRK 174</t>
  </si>
  <si>
    <t>FRK 38</t>
  </si>
  <si>
    <t>FRK 98</t>
  </si>
  <si>
    <t>Профили F50</t>
  </si>
  <si>
    <t>Фурнитура створок W72</t>
  </si>
  <si>
    <t>Аксессуары створок W72, запас 3%</t>
  </si>
  <si>
    <t>Уплотнители створок W72, запас 5%</t>
  </si>
  <si>
    <t>или аналог</t>
  </si>
  <si>
    <t>Элемент доп. запирания 4045.00</t>
  </si>
  <si>
    <t>13114500</t>
  </si>
  <si>
    <t>Петля 50/70 кг 642200</t>
  </si>
  <si>
    <t>13232132</t>
  </si>
  <si>
    <t>Вид работ: Витражи ОАК молированные (320 шт.) на системе АЛЮТЕХ F50 + W72
площадью ХХХХ м² без учета примыканий.</t>
  </si>
  <si>
    <t>хлыст 5,5 м</t>
  </si>
  <si>
    <t>F50.0207</t>
  </si>
  <si>
    <t>хлыст 6,1 м</t>
  </si>
  <si>
    <t>без, окраска после гибки
RAL 9005мат/15% глянца</t>
  </si>
  <si>
    <t>F50.0901-01</t>
  </si>
  <si>
    <t>F50.0624F</t>
  </si>
  <si>
    <t>F50.1521-01</t>
  </si>
  <si>
    <r>
      <t xml:space="preserve">Профиль ригеля, состояние материала -
</t>
    </r>
    <r>
      <rPr>
        <b/>
        <sz val="10"/>
        <color theme="1"/>
        <rFont val="Arial"/>
        <family val="2"/>
        <charset val="204"/>
      </rPr>
      <t>Т4 или Т5, ДЛЯ ГИБКИ</t>
    </r>
  </si>
  <si>
    <t>цех</t>
  </si>
  <si>
    <t>объект</t>
  </si>
  <si>
    <t>3,9X50-A2 DIN 7982</t>
  </si>
  <si>
    <t>3,9X60-A2 DIN 7982</t>
  </si>
  <si>
    <t>крепление капельника</t>
  </si>
  <si>
    <t>5,5X23-A2 DIN 7982</t>
  </si>
  <si>
    <t>5,5X60-A2 DIN 7982</t>
  </si>
  <si>
    <t>крепление опоры сп</t>
  </si>
  <si>
    <t>F50.0952-01</t>
  </si>
  <si>
    <t>F50.9974</t>
  </si>
  <si>
    <t>Заглушка водослива</t>
  </si>
  <si>
    <t>F50.3922</t>
  </si>
  <si>
    <t>F50.9950-05</t>
  </si>
  <si>
    <t>Элемент сухарный</t>
  </si>
  <si>
    <t>черный/объект</t>
  </si>
  <si>
    <t>Бутиловая лента 45х1,2</t>
  </si>
  <si>
    <t>LB45X1,2</t>
  </si>
  <si>
    <t>M10X70-A2 DIN 931</t>
  </si>
  <si>
    <t>Паронитовая прокладка ПонБ 2 мм</t>
  </si>
  <si>
    <t>м.кв.</t>
  </si>
  <si>
    <t>3401009</t>
  </si>
  <si>
    <t>Анкер клиновой М10х95 m2f гор. цинк</t>
  </si>
  <si>
    <t>5,5X38-A2 DIN 7982</t>
  </si>
  <si>
    <t>Уплотнитель фальца</t>
  </si>
  <si>
    <t>F50.0912</t>
  </si>
  <si>
    <t>FRK 14</t>
  </si>
  <si>
    <t>FRK 17</t>
  </si>
  <si>
    <t>FRK 189</t>
  </si>
  <si>
    <t>Общестроительные материалы для витражей</t>
  </si>
  <si>
    <t>Аксессуары F50 (цех/объект), запас 3%</t>
  </si>
  <si>
    <t>Уплотнители, запас 5%</t>
  </si>
  <si>
    <t>Профили створок W72, запас 3%</t>
  </si>
  <si>
    <r>
      <t xml:space="preserve">КЗ_СПЕЦИФИКАЦИЯ НА ЗАКУПКУ ТМЦ   № </t>
    </r>
    <r>
      <rPr>
        <b/>
        <sz val="12"/>
        <color rgb="FFFF0000"/>
        <rFont val="Times New Roman"/>
        <family val="1"/>
        <charset val="204"/>
      </rPr>
      <t>01/4490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</si>
</sst>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auto="1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23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49" fontId="2" fillId="3" borderId="8" xfId="0" applyNumberFormat="1" applyFont="1" applyFill="1" applyBorder="1" applyAlignment="1">
      <alignment horizontal="left" vertical="center"/>
    </xf>
    <xf numFmtId="49" fontId="2" fillId="3" borderId="8" xfId="0" applyNumberFormat="1" applyFont="1" applyFill="1" applyBorder="1"/>
    <xf numFmtId="49" fontId="2" fillId="3" borderId="10" xfId="0" applyNumberFormat="1" applyFont="1" applyFill="1" applyBorder="1"/>
    <xf numFmtId="0" fontId="2" fillId="0" borderId="11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3" borderId="16" xfId="0" applyNumberFormat="1" applyFont="1" applyFill="1" applyBorder="1"/>
    <xf numFmtId="0" fontId="2" fillId="0" borderId="17" xfId="0" applyFont="1" applyFill="1" applyBorder="1"/>
    <xf numFmtId="1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/>
    <xf numFmtId="49" fontId="2" fillId="3" borderId="16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/>
    </xf>
    <xf numFmtId="49" fontId="2" fillId="3" borderId="10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" fontId="0" fillId="0" borderId="0" xfId="0" applyNumberFormat="1"/>
    <xf numFmtId="0" fontId="6" fillId="0" borderId="1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17" xfId="2" applyFont="1" applyBorder="1" applyAlignment="1">
      <alignment horizontal="left" vertical="center" wrapText="1"/>
    </xf>
    <xf numFmtId="0" fontId="6" fillId="0" borderId="18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/>
    </xf>
    <xf numFmtId="0" fontId="11" fillId="4" borderId="9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7" xfId="0" applyFont="1" applyBorder="1"/>
    <xf numFmtId="0" fontId="0" fillId="0" borderId="17" xfId="0" applyBorder="1" applyAlignment="1">
      <alignment horizontal="center" vertical="center"/>
    </xf>
    <xf numFmtId="0" fontId="2" fillId="0" borderId="11" xfId="0" applyFont="1" applyBorder="1"/>
    <xf numFmtId="0" fontId="2" fillId="0" borderId="1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25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0" fontId="6" fillId="0" borderId="22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top" wrapText="1"/>
    </xf>
    <xf numFmtId="0" fontId="6" fillId="0" borderId="13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49" fontId="2" fillId="5" borderId="8" xfId="0" applyNumberFormat="1" applyFont="1" applyFill="1" applyBorder="1"/>
    <xf numFmtId="0" fontId="2" fillId="5" borderId="1" xfId="0" applyFont="1" applyFill="1" applyBorder="1"/>
    <xf numFmtId="1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9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12" fillId="5" borderId="9" xfId="0" applyNumberFormat="1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49" fontId="2" fillId="5" borderId="20" xfId="0" applyNumberFormat="1" applyFont="1" applyFill="1" applyBorder="1"/>
    <xf numFmtId="0" fontId="2" fillId="5" borderId="19" xfId="0" applyFont="1" applyFill="1" applyBorder="1"/>
    <xf numFmtId="1" fontId="2" fillId="5" borderId="19" xfId="0" applyNumberFormat="1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1" xfId="0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/>
    <xf numFmtId="0" fontId="2" fillId="5" borderId="11" xfId="0" applyFont="1" applyFill="1" applyBorder="1"/>
    <xf numFmtId="1" fontId="2" fillId="5" borderId="11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12" xfId="0" applyNumberFormat="1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left" vertical="center"/>
    </xf>
    <xf numFmtId="0" fontId="2" fillId="5" borderId="17" xfId="0" applyFont="1" applyFill="1" applyBorder="1" applyAlignment="1">
      <alignment horizontal="left" vertical="center"/>
    </xf>
    <xf numFmtId="0" fontId="2" fillId="5" borderId="17" xfId="0" applyFont="1" applyFill="1" applyBorder="1" applyAlignment="1">
      <alignment horizontal="center" vertical="center"/>
    </xf>
    <xf numFmtId="0" fontId="6" fillId="5" borderId="17" xfId="2" applyFont="1" applyFill="1" applyBorder="1" applyAlignment="1">
      <alignment horizontal="center" vertical="center" wrapText="1"/>
    </xf>
    <xf numFmtId="0" fontId="6" fillId="5" borderId="18" xfId="2" applyFont="1" applyFill="1" applyBorder="1" applyAlignment="1">
      <alignment horizontal="center" vertical="center" wrapText="1"/>
    </xf>
    <xf numFmtId="1" fontId="0" fillId="5" borderId="0" xfId="0" applyNumberFormat="1" applyFill="1"/>
    <xf numFmtId="49" fontId="2" fillId="5" borderId="8" xfId="0" applyNumberFormat="1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6" fillId="5" borderId="1" xfId="2" applyFont="1" applyFill="1" applyBorder="1" applyAlignment="1">
      <alignment horizontal="center" vertical="center" wrapText="1"/>
    </xf>
    <xf numFmtId="0" fontId="6" fillId="5" borderId="9" xfId="2" applyFont="1" applyFill="1" applyBorder="1" applyAlignment="1">
      <alignment horizontal="center" vertical="center" wrapText="1"/>
    </xf>
    <xf numFmtId="49" fontId="2" fillId="5" borderId="16" xfId="0" applyNumberFormat="1" applyFont="1" applyFill="1" applyBorder="1"/>
    <xf numFmtId="0" fontId="2" fillId="5" borderId="17" xfId="0" applyFont="1" applyFill="1" applyBorder="1"/>
    <xf numFmtId="1" fontId="2" fillId="5" borderId="17" xfId="0" applyNumberFormat="1" applyFont="1" applyFill="1" applyBorder="1" applyAlignment="1">
      <alignment horizontal="center" vertical="center"/>
    </xf>
    <xf numFmtId="0" fontId="2" fillId="5" borderId="18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620B2BDE-7D6E-4A5A-AA15-61DAE2897148}"/>
    <cellStyle name="Обычный 4" xfId="2" xr:uid="{8A7DE922-779F-4BCE-92A9-7F679386F0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03"/>
  <sheetViews>
    <sheetView tabSelected="1" zoomScaleNormal="100" workbookViewId="0">
      <selection activeCell="L68" sqref="L68"/>
    </sheetView>
  </sheetViews>
  <sheetFormatPr defaultColWidth="9.140625" defaultRowHeight="15" x14ac:dyDescent="0.25"/>
  <cols>
    <col min="1" max="1" width="20.140625" customWidth="1"/>
    <col min="2" max="2" width="36.28515625" customWidth="1"/>
    <col min="3" max="4" width="15.7109375" customWidth="1"/>
    <col min="5" max="5" width="20.42578125" customWidth="1"/>
    <col min="6" max="6" width="19.7109375" customWidth="1"/>
    <col min="7" max="7" width="10.7109375" customWidth="1"/>
  </cols>
  <sheetData>
    <row r="1" spans="1:7" ht="24" customHeight="1" x14ac:dyDescent="0.25">
      <c r="A1" s="81" t="s">
        <v>160</v>
      </c>
      <c r="B1" s="82"/>
      <c r="C1" s="82"/>
      <c r="D1" s="82"/>
      <c r="E1" s="82"/>
      <c r="F1" s="83"/>
    </row>
    <row r="2" spans="1:7" ht="50.25" customHeight="1" x14ac:dyDescent="0.25">
      <c r="A2" s="84" t="s">
        <v>47</v>
      </c>
      <c r="B2" s="85"/>
      <c r="C2" s="85"/>
      <c r="D2" s="85"/>
      <c r="E2" s="85"/>
      <c r="F2" s="86"/>
    </row>
    <row r="3" spans="1:7" ht="37.5" customHeight="1" thickBot="1" x14ac:dyDescent="0.3">
      <c r="A3" s="87" t="s">
        <v>119</v>
      </c>
      <c r="B3" s="88"/>
      <c r="C3" s="88"/>
      <c r="D3" s="88"/>
      <c r="E3" s="88"/>
      <c r="F3" s="89"/>
    </row>
    <row r="4" spans="1:7" ht="15" customHeight="1" thickBot="1" x14ac:dyDescent="0.3">
      <c r="A4" s="4" t="s">
        <v>5</v>
      </c>
      <c r="B4" s="5" t="s">
        <v>2</v>
      </c>
      <c r="C4" s="5" t="s">
        <v>0</v>
      </c>
      <c r="D4" s="5" t="s">
        <v>3</v>
      </c>
      <c r="E4" s="5" t="s">
        <v>4</v>
      </c>
      <c r="F4" s="6" t="s">
        <v>31</v>
      </c>
    </row>
    <row r="5" spans="1:7" s="14" customFormat="1" ht="15" customHeight="1" thickBot="1" x14ac:dyDescent="0.3">
      <c r="A5" s="78" t="s">
        <v>110</v>
      </c>
      <c r="B5" s="79"/>
      <c r="C5" s="79"/>
      <c r="D5" s="79"/>
      <c r="E5" s="79"/>
      <c r="F5" s="80"/>
    </row>
    <row r="6" spans="1:7" ht="15" customHeight="1" x14ac:dyDescent="0.25">
      <c r="A6" s="4" t="s">
        <v>5</v>
      </c>
      <c r="B6" s="5" t="s">
        <v>2</v>
      </c>
      <c r="C6" s="5" t="s">
        <v>0</v>
      </c>
      <c r="D6" s="5" t="s">
        <v>3</v>
      </c>
      <c r="E6" s="5" t="s">
        <v>4</v>
      </c>
      <c r="F6" s="6" t="s">
        <v>31</v>
      </c>
      <c r="G6" s="13"/>
    </row>
    <row r="7" spans="1:7" ht="15" customHeight="1" x14ac:dyDescent="0.25">
      <c r="A7" s="17" t="s">
        <v>43</v>
      </c>
      <c r="B7" s="9" t="s">
        <v>7</v>
      </c>
      <c r="C7" s="10">
        <v>640</v>
      </c>
      <c r="D7" s="11" t="s">
        <v>13</v>
      </c>
      <c r="E7" s="34" t="s">
        <v>48</v>
      </c>
      <c r="F7" s="62" t="s">
        <v>120</v>
      </c>
    </row>
    <row r="8" spans="1:7" s="14" customFormat="1" ht="30" customHeight="1" x14ac:dyDescent="0.25">
      <c r="A8" s="17" t="s">
        <v>121</v>
      </c>
      <c r="B8" s="9" t="s">
        <v>127</v>
      </c>
      <c r="C8" s="10">
        <v>330</v>
      </c>
      <c r="D8" s="11" t="s">
        <v>13</v>
      </c>
      <c r="E8" s="63" t="s">
        <v>123</v>
      </c>
      <c r="F8" s="62" t="s">
        <v>122</v>
      </c>
    </row>
    <row r="9" spans="1:7" s="48" customFormat="1" ht="15" customHeight="1" x14ac:dyDescent="0.25">
      <c r="A9" s="17" t="s">
        <v>121</v>
      </c>
      <c r="B9" s="9" t="s">
        <v>49</v>
      </c>
      <c r="C9" s="10">
        <v>135</v>
      </c>
      <c r="D9" s="11" t="s">
        <v>13</v>
      </c>
      <c r="E9" s="34" t="s">
        <v>48</v>
      </c>
      <c r="F9" s="12" t="s">
        <v>32</v>
      </c>
    </row>
    <row r="10" spans="1:7" ht="15" customHeight="1" x14ac:dyDescent="0.25">
      <c r="A10" s="17" t="s">
        <v>44</v>
      </c>
      <c r="B10" s="9" t="s">
        <v>14</v>
      </c>
      <c r="C10" s="10">
        <v>160</v>
      </c>
      <c r="D10" s="11" t="s">
        <v>13</v>
      </c>
      <c r="E10" s="11" t="s">
        <v>12</v>
      </c>
      <c r="F10" s="12" t="s">
        <v>32</v>
      </c>
      <c r="G10" s="8"/>
    </row>
    <row r="11" spans="1:7" ht="15" customHeight="1" x14ac:dyDescent="0.25">
      <c r="A11" s="17" t="s">
        <v>126</v>
      </c>
      <c r="B11" s="9" t="s">
        <v>8</v>
      </c>
      <c r="C11" s="10">
        <v>800</v>
      </c>
      <c r="D11" s="11" t="s">
        <v>13</v>
      </c>
      <c r="E11" s="34" t="s">
        <v>48</v>
      </c>
      <c r="F11" s="12" t="s">
        <v>32</v>
      </c>
      <c r="G11" s="8"/>
    </row>
    <row r="12" spans="1:7" ht="15" customHeight="1" x14ac:dyDescent="0.25">
      <c r="A12" s="17" t="s">
        <v>125</v>
      </c>
      <c r="B12" s="9" t="s">
        <v>9</v>
      </c>
      <c r="C12" s="10">
        <v>800</v>
      </c>
      <c r="D12" s="11" t="s">
        <v>13</v>
      </c>
      <c r="E12" s="34" t="s">
        <v>48</v>
      </c>
      <c r="F12" s="12" t="s">
        <v>32</v>
      </c>
      <c r="G12" s="8"/>
    </row>
    <row r="13" spans="1:7" ht="15" customHeight="1" x14ac:dyDescent="0.25">
      <c r="A13" s="18" t="s">
        <v>124</v>
      </c>
      <c r="B13" s="9" t="s">
        <v>10</v>
      </c>
      <c r="C13" s="10">
        <v>220</v>
      </c>
      <c r="D13" s="11" t="s">
        <v>13</v>
      </c>
      <c r="E13" s="11" t="s">
        <v>11</v>
      </c>
      <c r="F13" s="12" t="s">
        <v>33</v>
      </c>
      <c r="G13" s="8"/>
    </row>
    <row r="14" spans="1:7" ht="15" customHeight="1" thickBot="1" x14ac:dyDescent="0.3">
      <c r="A14" s="19" t="s">
        <v>6</v>
      </c>
      <c r="B14" s="40" t="s">
        <v>10</v>
      </c>
      <c r="C14" s="64">
        <v>720</v>
      </c>
      <c r="D14" s="32" t="s">
        <v>13</v>
      </c>
      <c r="E14" s="32" t="s">
        <v>11</v>
      </c>
      <c r="F14" s="33" t="s">
        <v>33</v>
      </c>
      <c r="G14" s="8"/>
    </row>
    <row r="15" spans="1:7" ht="15" customHeight="1" thickBot="1" x14ac:dyDescent="0.3">
      <c r="A15" s="75" t="s">
        <v>157</v>
      </c>
      <c r="B15" s="76"/>
      <c r="C15" s="76"/>
      <c r="D15" s="76"/>
      <c r="E15" s="76"/>
      <c r="F15" s="77"/>
      <c r="G15" s="8"/>
    </row>
    <row r="16" spans="1:7" ht="15" customHeight="1" x14ac:dyDescent="0.25">
      <c r="A16" s="26" t="s">
        <v>45</v>
      </c>
      <c r="B16" s="27" t="s">
        <v>16</v>
      </c>
      <c r="C16" s="28">
        <v>1000</v>
      </c>
      <c r="D16" s="29" t="s">
        <v>1</v>
      </c>
      <c r="E16" s="29" t="s">
        <v>129</v>
      </c>
      <c r="F16" s="6" t="s">
        <v>40</v>
      </c>
      <c r="G16" s="8"/>
    </row>
    <row r="17" spans="1:7" ht="15" customHeight="1" x14ac:dyDescent="0.25">
      <c r="A17" s="18" t="s">
        <v>46</v>
      </c>
      <c r="B17" s="16" t="s">
        <v>16</v>
      </c>
      <c r="C17" s="15">
        <v>2000</v>
      </c>
      <c r="D17" s="11" t="s">
        <v>1</v>
      </c>
      <c r="E17" s="11" t="s">
        <v>129</v>
      </c>
      <c r="F17" s="3" t="s">
        <v>40</v>
      </c>
      <c r="G17" s="8"/>
    </row>
    <row r="18" spans="1:7" s="95" customFormat="1" ht="15" customHeight="1" x14ac:dyDescent="0.25">
      <c r="A18" s="90" t="s">
        <v>17</v>
      </c>
      <c r="B18" s="91" t="s">
        <v>50</v>
      </c>
      <c r="C18" s="92">
        <v>15400</v>
      </c>
      <c r="D18" s="93" t="s">
        <v>1</v>
      </c>
      <c r="E18" s="93" t="s">
        <v>128</v>
      </c>
      <c r="F18" s="94" t="s">
        <v>34</v>
      </c>
    </row>
    <row r="19" spans="1:7" s="95" customFormat="1" ht="15" customHeight="1" x14ac:dyDescent="0.25">
      <c r="A19" s="90" t="s">
        <v>19</v>
      </c>
      <c r="B19" s="91" t="s">
        <v>50</v>
      </c>
      <c r="C19" s="92">
        <v>7700</v>
      </c>
      <c r="D19" s="93" t="s">
        <v>1</v>
      </c>
      <c r="E19" s="93" t="s">
        <v>129</v>
      </c>
      <c r="F19" s="94" t="s">
        <v>35</v>
      </c>
    </row>
    <row r="20" spans="1:7" s="95" customFormat="1" ht="15" customHeight="1" x14ac:dyDescent="0.25">
      <c r="A20" s="90" t="s">
        <v>130</v>
      </c>
      <c r="B20" s="91" t="s">
        <v>18</v>
      </c>
      <c r="C20" s="92">
        <v>6600</v>
      </c>
      <c r="D20" s="93" t="s">
        <v>1</v>
      </c>
      <c r="E20" s="93" t="s">
        <v>128</v>
      </c>
      <c r="F20" s="94" t="s">
        <v>36</v>
      </c>
    </row>
    <row r="21" spans="1:7" s="95" customFormat="1" ht="15" customHeight="1" x14ac:dyDescent="0.25">
      <c r="A21" s="90" t="s">
        <v>131</v>
      </c>
      <c r="B21" s="91" t="s">
        <v>18</v>
      </c>
      <c r="C21" s="92">
        <v>6400</v>
      </c>
      <c r="D21" s="93" t="s">
        <v>1</v>
      </c>
      <c r="E21" s="93" t="s">
        <v>128</v>
      </c>
      <c r="F21" s="94" t="s">
        <v>36</v>
      </c>
    </row>
    <row r="22" spans="1:7" s="95" customFormat="1" ht="15" customHeight="1" x14ac:dyDescent="0.25">
      <c r="A22" s="90" t="s">
        <v>51</v>
      </c>
      <c r="B22" s="91" t="s">
        <v>18</v>
      </c>
      <c r="C22" s="92">
        <v>1300</v>
      </c>
      <c r="D22" s="93" t="s">
        <v>1</v>
      </c>
      <c r="E22" s="93" t="s">
        <v>128</v>
      </c>
      <c r="F22" s="96" t="s">
        <v>132</v>
      </c>
    </row>
    <row r="23" spans="1:7" s="95" customFormat="1" ht="15" customHeight="1" x14ac:dyDescent="0.25">
      <c r="A23" s="90" t="s">
        <v>134</v>
      </c>
      <c r="B23" s="91" t="s">
        <v>18</v>
      </c>
      <c r="C23" s="92">
        <v>25000</v>
      </c>
      <c r="D23" s="93" t="s">
        <v>1</v>
      </c>
      <c r="E23" s="93" t="s">
        <v>129</v>
      </c>
      <c r="F23" s="94" t="s">
        <v>38</v>
      </c>
    </row>
    <row r="24" spans="1:7" s="95" customFormat="1" ht="15" customHeight="1" x14ac:dyDescent="0.25">
      <c r="A24" s="90" t="s">
        <v>133</v>
      </c>
      <c r="B24" s="91" t="s">
        <v>50</v>
      </c>
      <c r="C24" s="92">
        <v>2600</v>
      </c>
      <c r="D24" s="93" t="s">
        <v>1</v>
      </c>
      <c r="E24" s="93" t="s">
        <v>128</v>
      </c>
      <c r="F24" s="94" t="s">
        <v>135</v>
      </c>
    </row>
    <row r="25" spans="1:7" s="95" customFormat="1" ht="15" customHeight="1" x14ac:dyDescent="0.25">
      <c r="A25" s="90" t="s">
        <v>150</v>
      </c>
      <c r="B25" s="91" t="s">
        <v>18</v>
      </c>
      <c r="C25" s="92">
        <f>3*2*4*320+120</f>
        <v>7800</v>
      </c>
      <c r="D25" s="93" t="s">
        <v>1</v>
      </c>
      <c r="E25" s="93" t="s">
        <v>128</v>
      </c>
      <c r="F25" s="97" t="s">
        <v>37</v>
      </c>
    </row>
    <row r="26" spans="1:7" ht="15" customHeight="1" x14ac:dyDescent="0.25">
      <c r="A26" s="18" t="s">
        <v>136</v>
      </c>
      <c r="B26" s="65" t="s">
        <v>22</v>
      </c>
      <c r="C26" s="15">
        <v>650</v>
      </c>
      <c r="D26" s="11" t="s">
        <v>1</v>
      </c>
      <c r="E26" s="11" t="s">
        <v>129</v>
      </c>
      <c r="F26" s="3" t="s">
        <v>40</v>
      </c>
    </row>
    <row r="27" spans="1:7" ht="15" customHeight="1" x14ac:dyDescent="0.25">
      <c r="A27" s="18" t="s">
        <v>137</v>
      </c>
      <c r="B27" s="16" t="s">
        <v>22</v>
      </c>
      <c r="C27" s="15">
        <v>1280</v>
      </c>
      <c r="D27" s="11" t="s">
        <v>1</v>
      </c>
      <c r="E27" s="11" t="s">
        <v>128</v>
      </c>
      <c r="F27" s="3" t="s">
        <v>40</v>
      </c>
    </row>
    <row r="28" spans="1:7" ht="15" customHeight="1" x14ac:dyDescent="0.25">
      <c r="A28" s="18" t="s">
        <v>140</v>
      </c>
      <c r="B28" s="16" t="s">
        <v>141</v>
      </c>
      <c r="C28" s="15">
        <v>3840</v>
      </c>
      <c r="D28" s="11" t="s">
        <v>1</v>
      </c>
      <c r="E28" s="11" t="s">
        <v>128</v>
      </c>
      <c r="F28" s="3" t="s">
        <v>39</v>
      </c>
    </row>
    <row r="29" spans="1:7" ht="15" customHeight="1" x14ac:dyDescent="0.25">
      <c r="A29" s="18" t="s">
        <v>23</v>
      </c>
      <c r="B29" s="16" t="s">
        <v>24</v>
      </c>
      <c r="C29" s="15">
        <v>4000</v>
      </c>
      <c r="D29" s="11" t="s">
        <v>1</v>
      </c>
      <c r="E29" s="11" t="s">
        <v>128</v>
      </c>
      <c r="F29" s="3" t="s">
        <v>39</v>
      </c>
    </row>
    <row r="30" spans="1:7" s="14" customFormat="1" ht="15" customHeight="1" x14ac:dyDescent="0.25">
      <c r="A30" s="18" t="s">
        <v>53</v>
      </c>
      <c r="B30" s="16" t="s">
        <v>52</v>
      </c>
      <c r="C30" s="15">
        <v>1300</v>
      </c>
      <c r="D30" s="11" t="s">
        <v>1</v>
      </c>
      <c r="E30" s="11" t="s">
        <v>128</v>
      </c>
      <c r="F30" s="3"/>
    </row>
    <row r="31" spans="1:7" s="48" customFormat="1" ht="15" customHeight="1" x14ac:dyDescent="0.25">
      <c r="A31" s="18" t="s">
        <v>139</v>
      </c>
      <c r="B31" s="16" t="s">
        <v>138</v>
      </c>
      <c r="C31" s="15">
        <v>1300</v>
      </c>
      <c r="D31" s="11" t="s">
        <v>1</v>
      </c>
      <c r="E31" s="11" t="s">
        <v>142</v>
      </c>
      <c r="F31" s="3"/>
    </row>
    <row r="32" spans="1:7" s="48" customFormat="1" ht="15" customHeight="1" x14ac:dyDescent="0.25">
      <c r="A32" s="18" t="s">
        <v>144</v>
      </c>
      <c r="B32" s="16" t="s">
        <v>143</v>
      </c>
      <c r="C32" s="15">
        <v>5160</v>
      </c>
      <c r="D32" s="11" t="s">
        <v>29</v>
      </c>
      <c r="E32" s="11" t="s">
        <v>129</v>
      </c>
      <c r="F32" s="3"/>
    </row>
    <row r="33" spans="1:6" s="14" customFormat="1" ht="15" customHeight="1" thickBot="1" x14ac:dyDescent="0.3">
      <c r="A33" s="19" t="s">
        <v>20</v>
      </c>
      <c r="B33" s="20" t="s">
        <v>21</v>
      </c>
      <c r="C33" s="31">
        <f>2*4*320+40</f>
        <v>2600</v>
      </c>
      <c r="D33" s="32" t="s">
        <v>1</v>
      </c>
      <c r="E33" s="32" t="s">
        <v>129</v>
      </c>
      <c r="F33" s="33" t="s">
        <v>37</v>
      </c>
    </row>
    <row r="34" spans="1:6" s="95" customFormat="1" ht="15" customHeight="1" x14ac:dyDescent="0.25">
      <c r="A34" s="98" t="s">
        <v>25</v>
      </c>
      <c r="B34" s="99" t="s">
        <v>26</v>
      </c>
      <c r="C34" s="100">
        <f>C33</f>
        <v>2600</v>
      </c>
      <c r="D34" s="101" t="s">
        <v>1</v>
      </c>
      <c r="E34" s="101" t="s">
        <v>129</v>
      </c>
      <c r="F34" s="102" t="s">
        <v>37</v>
      </c>
    </row>
    <row r="35" spans="1:6" s="95" customFormat="1" ht="15" customHeight="1" x14ac:dyDescent="0.25">
      <c r="A35" s="90" t="s">
        <v>145</v>
      </c>
      <c r="B35" s="91" t="s">
        <v>27</v>
      </c>
      <c r="C35" s="92">
        <f>C33</f>
        <v>2600</v>
      </c>
      <c r="D35" s="93" t="s">
        <v>1</v>
      </c>
      <c r="E35" s="93" t="s">
        <v>129</v>
      </c>
      <c r="F35" s="94" t="s">
        <v>37</v>
      </c>
    </row>
    <row r="36" spans="1:6" s="95" customFormat="1" ht="15" customHeight="1" thickBot="1" x14ac:dyDescent="0.3">
      <c r="A36" s="103" t="s">
        <v>28</v>
      </c>
      <c r="B36" s="104" t="s">
        <v>15</v>
      </c>
      <c r="C36" s="105">
        <f>C33*2</f>
        <v>5200</v>
      </c>
      <c r="D36" s="106" t="s">
        <v>1</v>
      </c>
      <c r="E36" s="107" t="s">
        <v>129</v>
      </c>
      <c r="F36" s="108" t="s">
        <v>37</v>
      </c>
    </row>
    <row r="37" spans="1:6" s="14" customFormat="1" ht="15" customHeight="1" thickBot="1" x14ac:dyDescent="0.3">
      <c r="A37" s="75" t="s">
        <v>158</v>
      </c>
      <c r="B37" s="76"/>
      <c r="C37" s="76"/>
      <c r="D37" s="76"/>
      <c r="E37" s="76"/>
      <c r="F37" s="77"/>
    </row>
    <row r="38" spans="1:6" s="14" customFormat="1" ht="15" customHeight="1" x14ac:dyDescent="0.25">
      <c r="A38" s="26" t="s">
        <v>152</v>
      </c>
      <c r="B38" s="66" t="s">
        <v>151</v>
      </c>
      <c r="C38" s="67">
        <v>6100</v>
      </c>
      <c r="D38" s="5" t="s">
        <v>29</v>
      </c>
      <c r="E38" s="5" t="s">
        <v>129</v>
      </c>
      <c r="F38" s="6"/>
    </row>
    <row r="39" spans="1:6" s="48" customFormat="1" ht="15" customHeight="1" x14ac:dyDescent="0.25">
      <c r="A39" s="18" t="s">
        <v>153</v>
      </c>
      <c r="B39" s="65" t="s">
        <v>30</v>
      </c>
      <c r="C39" s="24">
        <v>4200</v>
      </c>
      <c r="D39" s="2" t="s">
        <v>29</v>
      </c>
      <c r="E39" s="2" t="s">
        <v>128</v>
      </c>
      <c r="F39" s="3"/>
    </row>
    <row r="40" spans="1:6" s="14" customFormat="1" ht="15" customHeight="1" x14ac:dyDescent="0.25">
      <c r="A40" s="18" t="s">
        <v>154</v>
      </c>
      <c r="B40" s="65" t="s">
        <v>30</v>
      </c>
      <c r="C40" s="24">
        <v>7950</v>
      </c>
      <c r="D40" s="2" t="s">
        <v>29</v>
      </c>
      <c r="E40" s="2" t="s">
        <v>128</v>
      </c>
      <c r="F40" s="3"/>
    </row>
    <row r="41" spans="1:6" s="14" customFormat="1" ht="15" customHeight="1" thickBot="1" x14ac:dyDescent="0.3">
      <c r="A41" s="19" t="s">
        <v>155</v>
      </c>
      <c r="B41" s="68" t="s">
        <v>30</v>
      </c>
      <c r="C41" s="25">
        <v>10810</v>
      </c>
      <c r="D41" s="21" t="s">
        <v>29</v>
      </c>
      <c r="E41" s="21" t="s">
        <v>128</v>
      </c>
      <c r="F41" s="22"/>
    </row>
    <row r="42" spans="1:6" s="14" customFormat="1" ht="15" customHeight="1" thickBot="1" x14ac:dyDescent="0.3">
      <c r="A42" s="72" t="s">
        <v>159</v>
      </c>
      <c r="B42" s="73"/>
      <c r="C42" s="73"/>
      <c r="D42" s="73"/>
      <c r="E42" s="73"/>
      <c r="F42" s="74"/>
    </row>
    <row r="43" spans="1:6" s="14" customFormat="1" ht="15" customHeight="1" x14ac:dyDescent="0.25">
      <c r="A43" s="36" t="s">
        <v>54</v>
      </c>
      <c r="B43" s="37" t="s">
        <v>59</v>
      </c>
      <c r="C43" s="45">
        <v>95</v>
      </c>
      <c r="D43" s="29" t="s">
        <v>13</v>
      </c>
      <c r="E43" s="29" t="s">
        <v>12</v>
      </c>
      <c r="F43" s="30" t="s">
        <v>76</v>
      </c>
    </row>
    <row r="44" spans="1:6" s="14" customFormat="1" ht="15" customHeight="1" x14ac:dyDescent="0.25">
      <c r="A44" s="17" t="s">
        <v>55</v>
      </c>
      <c r="B44" s="9" t="s">
        <v>60</v>
      </c>
      <c r="C44" s="44">
        <v>21</v>
      </c>
      <c r="D44" s="11" t="s">
        <v>13</v>
      </c>
      <c r="E44" s="11" t="s">
        <v>63</v>
      </c>
      <c r="F44" s="12" t="s">
        <v>76</v>
      </c>
    </row>
    <row r="45" spans="1:6" s="14" customFormat="1" ht="15" customHeight="1" x14ac:dyDescent="0.25">
      <c r="A45" s="17" t="s">
        <v>56</v>
      </c>
      <c r="B45" s="9" t="s">
        <v>61</v>
      </c>
      <c r="C45" s="44">
        <v>225</v>
      </c>
      <c r="D45" s="11" t="s">
        <v>13</v>
      </c>
      <c r="E45" s="34" t="s">
        <v>48</v>
      </c>
      <c r="F45" s="12" t="s">
        <v>76</v>
      </c>
    </row>
    <row r="46" spans="1:6" s="14" customFormat="1" ht="15" customHeight="1" x14ac:dyDescent="0.25">
      <c r="A46" s="17" t="s">
        <v>57</v>
      </c>
      <c r="B46" s="9" t="s">
        <v>62</v>
      </c>
      <c r="C46" s="44">
        <v>240</v>
      </c>
      <c r="D46" s="11" t="s">
        <v>13</v>
      </c>
      <c r="E46" s="34" t="s">
        <v>48</v>
      </c>
      <c r="F46" s="12" t="s">
        <v>76</v>
      </c>
    </row>
    <row r="47" spans="1:6" s="14" customFormat="1" ht="15" customHeight="1" thickBot="1" x14ac:dyDescent="0.3">
      <c r="A47" s="39" t="s">
        <v>58</v>
      </c>
      <c r="B47" s="40" t="s">
        <v>60</v>
      </c>
      <c r="C47" s="46">
        <v>110</v>
      </c>
      <c r="D47" s="32" t="s">
        <v>13</v>
      </c>
      <c r="E47" s="42" t="s">
        <v>48</v>
      </c>
      <c r="F47" s="33" t="s">
        <v>76</v>
      </c>
    </row>
    <row r="48" spans="1:6" s="14" customFormat="1" ht="15" customHeight="1" thickBot="1" x14ac:dyDescent="0.3">
      <c r="A48" s="75" t="s">
        <v>111</v>
      </c>
      <c r="B48" s="76"/>
      <c r="C48" s="76"/>
      <c r="D48" s="76"/>
      <c r="E48" s="76"/>
      <c r="F48" s="77"/>
    </row>
    <row r="49" spans="1:7" s="14" customFormat="1" ht="15" customHeight="1" x14ac:dyDescent="0.25">
      <c r="A49" s="36" t="s">
        <v>116</v>
      </c>
      <c r="B49" s="50" t="s">
        <v>115</v>
      </c>
      <c r="C49" s="45">
        <v>640</v>
      </c>
      <c r="D49" s="29" t="s">
        <v>1</v>
      </c>
      <c r="E49" s="29"/>
      <c r="F49" s="69"/>
    </row>
    <row r="50" spans="1:7" s="35" customFormat="1" ht="15" customHeight="1" x14ac:dyDescent="0.25">
      <c r="A50" s="17" t="s">
        <v>64</v>
      </c>
      <c r="B50" s="49" t="s">
        <v>70</v>
      </c>
      <c r="C50" s="44">
        <v>320</v>
      </c>
      <c r="D50" s="11" t="s">
        <v>1</v>
      </c>
      <c r="E50" s="11"/>
      <c r="F50" s="70"/>
    </row>
    <row r="51" spans="1:7" s="35" customFormat="1" ht="15" customHeight="1" x14ac:dyDescent="0.25">
      <c r="A51" s="17" t="s">
        <v>65</v>
      </c>
      <c r="B51" s="49" t="s">
        <v>71</v>
      </c>
      <c r="C51" s="44">
        <v>1280</v>
      </c>
      <c r="D51" s="11" t="s">
        <v>1</v>
      </c>
      <c r="E51" s="11"/>
      <c r="F51" s="70"/>
    </row>
    <row r="52" spans="1:7" s="35" customFormat="1" ht="15" customHeight="1" x14ac:dyDescent="0.25">
      <c r="A52" s="17" t="s">
        <v>66</v>
      </c>
      <c r="B52" s="49" t="s">
        <v>72</v>
      </c>
      <c r="C52" s="44">
        <v>320</v>
      </c>
      <c r="D52" s="11" t="s">
        <v>1</v>
      </c>
      <c r="E52" s="11"/>
      <c r="F52" s="70"/>
    </row>
    <row r="53" spans="1:7" s="35" customFormat="1" ht="15" customHeight="1" x14ac:dyDescent="0.25">
      <c r="A53" s="17" t="s">
        <v>67</v>
      </c>
      <c r="B53" s="49" t="s">
        <v>73</v>
      </c>
      <c r="C53" s="44">
        <v>320</v>
      </c>
      <c r="D53" s="11" t="s">
        <v>1</v>
      </c>
      <c r="E53" s="47" t="s">
        <v>77</v>
      </c>
      <c r="F53" s="70"/>
    </row>
    <row r="54" spans="1:7" s="35" customFormat="1" ht="15" customHeight="1" x14ac:dyDescent="0.25">
      <c r="A54" s="17" t="s">
        <v>118</v>
      </c>
      <c r="B54" s="49" t="s">
        <v>117</v>
      </c>
      <c r="C54" s="44">
        <v>640</v>
      </c>
      <c r="D54" s="11" t="s">
        <v>1</v>
      </c>
      <c r="E54" s="47" t="s">
        <v>77</v>
      </c>
      <c r="F54" s="71"/>
    </row>
    <row r="55" spans="1:7" s="35" customFormat="1" ht="15" customHeight="1" x14ac:dyDescent="0.25">
      <c r="A55" s="17" t="s">
        <v>68</v>
      </c>
      <c r="B55" s="49" t="s">
        <v>74</v>
      </c>
      <c r="C55" s="44">
        <v>1280</v>
      </c>
      <c r="D55" s="11" t="s">
        <v>1</v>
      </c>
      <c r="E55" s="2"/>
      <c r="F55" s="38"/>
    </row>
    <row r="56" spans="1:7" s="35" customFormat="1" ht="15" customHeight="1" thickBot="1" x14ac:dyDescent="0.3">
      <c r="A56" s="39" t="s">
        <v>69</v>
      </c>
      <c r="B56" s="51" t="s">
        <v>75</v>
      </c>
      <c r="C56" s="46">
        <v>320</v>
      </c>
      <c r="D56" s="32" t="s">
        <v>1</v>
      </c>
      <c r="E56" s="21"/>
      <c r="F56" s="43"/>
    </row>
    <row r="57" spans="1:7" s="35" customFormat="1" ht="15" customHeight="1" thickBot="1" x14ac:dyDescent="0.3">
      <c r="A57" s="78" t="s">
        <v>112</v>
      </c>
      <c r="B57" s="79"/>
      <c r="C57" s="79"/>
      <c r="D57" s="79"/>
      <c r="E57" s="79"/>
      <c r="F57" s="80"/>
    </row>
    <row r="58" spans="1:7" s="95" customFormat="1" ht="15" customHeight="1" x14ac:dyDescent="0.25">
      <c r="A58" s="109" t="s">
        <v>78</v>
      </c>
      <c r="B58" s="110" t="s">
        <v>18</v>
      </c>
      <c r="C58" s="111">
        <v>1300</v>
      </c>
      <c r="D58" s="111" t="s">
        <v>1</v>
      </c>
      <c r="E58" s="112"/>
      <c r="F58" s="113"/>
      <c r="G58" s="114"/>
    </row>
    <row r="59" spans="1:7" s="95" customFormat="1" ht="15" customHeight="1" x14ac:dyDescent="0.25">
      <c r="A59" s="115" t="s">
        <v>79</v>
      </c>
      <c r="B59" s="116" t="s">
        <v>18</v>
      </c>
      <c r="C59" s="93">
        <v>1300</v>
      </c>
      <c r="D59" s="93" t="s">
        <v>1</v>
      </c>
      <c r="E59" s="117"/>
      <c r="F59" s="118"/>
      <c r="G59" s="114"/>
    </row>
    <row r="60" spans="1:7" s="95" customFormat="1" ht="15" customHeight="1" x14ac:dyDescent="0.25">
      <c r="A60" s="115" t="s">
        <v>80</v>
      </c>
      <c r="B60" s="116" t="s">
        <v>18</v>
      </c>
      <c r="C60" s="93">
        <v>7200</v>
      </c>
      <c r="D60" s="93" t="s">
        <v>1</v>
      </c>
      <c r="E60" s="117"/>
      <c r="F60" s="118"/>
      <c r="G60" s="114"/>
    </row>
    <row r="61" spans="1:7" s="95" customFormat="1" ht="15" customHeight="1" x14ac:dyDescent="0.25">
      <c r="A61" s="115" t="s">
        <v>81</v>
      </c>
      <c r="B61" s="116" t="s">
        <v>18</v>
      </c>
      <c r="C61" s="93">
        <v>4500</v>
      </c>
      <c r="D61" s="93" t="s">
        <v>1</v>
      </c>
      <c r="E61" s="117"/>
      <c r="F61" s="118"/>
      <c r="G61" s="114"/>
    </row>
    <row r="62" spans="1:7" s="48" customFormat="1" ht="15" customHeight="1" x14ac:dyDescent="0.25">
      <c r="A62" s="17" t="s">
        <v>82</v>
      </c>
      <c r="B62" s="49" t="s">
        <v>95</v>
      </c>
      <c r="C62" s="11">
        <v>350</v>
      </c>
      <c r="D62" s="11" t="s">
        <v>1</v>
      </c>
      <c r="E62" s="47" t="s">
        <v>105</v>
      </c>
      <c r="F62" s="54"/>
      <c r="G62" s="52"/>
    </row>
    <row r="63" spans="1:7" s="48" customFormat="1" ht="15" customHeight="1" x14ac:dyDescent="0.25">
      <c r="A63" s="17" t="s">
        <v>83</v>
      </c>
      <c r="B63" s="49" t="s">
        <v>96</v>
      </c>
      <c r="C63" s="11">
        <v>32</v>
      </c>
      <c r="D63" s="11" t="s">
        <v>1</v>
      </c>
      <c r="E63" s="53"/>
      <c r="F63" s="61" t="s">
        <v>114</v>
      </c>
      <c r="G63" s="52"/>
    </row>
    <row r="64" spans="1:7" s="48" customFormat="1" ht="15" customHeight="1" x14ac:dyDescent="0.25">
      <c r="A64" s="17" t="s">
        <v>84</v>
      </c>
      <c r="B64" s="49" t="s">
        <v>97</v>
      </c>
      <c r="C64" s="11">
        <v>3</v>
      </c>
      <c r="D64" s="11" t="s">
        <v>1</v>
      </c>
      <c r="E64" s="53"/>
      <c r="F64" s="61" t="s">
        <v>114</v>
      </c>
      <c r="G64" s="52"/>
    </row>
    <row r="65" spans="1:7" s="48" customFormat="1" ht="15" customHeight="1" x14ac:dyDescent="0.25">
      <c r="A65" s="17" t="s">
        <v>85</v>
      </c>
      <c r="B65" s="49" t="s">
        <v>98</v>
      </c>
      <c r="C65" s="11">
        <v>5</v>
      </c>
      <c r="D65" s="11" t="s">
        <v>1</v>
      </c>
      <c r="E65" s="53"/>
      <c r="F65" s="61" t="s">
        <v>114</v>
      </c>
      <c r="G65" s="52"/>
    </row>
    <row r="66" spans="1:7" s="48" customFormat="1" ht="15" customHeight="1" x14ac:dyDescent="0.25">
      <c r="A66" s="17" t="s">
        <v>86</v>
      </c>
      <c r="B66" s="49" t="s">
        <v>98</v>
      </c>
      <c r="C66" s="11">
        <v>25</v>
      </c>
      <c r="D66" s="11" t="s">
        <v>1</v>
      </c>
      <c r="E66" s="53"/>
      <c r="F66" s="61" t="s">
        <v>114</v>
      </c>
      <c r="G66" s="52"/>
    </row>
    <row r="67" spans="1:7" s="48" customFormat="1" ht="15" customHeight="1" x14ac:dyDescent="0.25">
      <c r="A67" s="17" t="s">
        <v>87</v>
      </c>
      <c r="B67" s="49" t="s">
        <v>99</v>
      </c>
      <c r="C67" s="11">
        <v>83</v>
      </c>
      <c r="D67" s="11" t="s">
        <v>1</v>
      </c>
      <c r="E67" s="53"/>
      <c r="F67" s="61" t="s">
        <v>114</v>
      </c>
      <c r="G67" s="52"/>
    </row>
    <row r="68" spans="1:7" s="48" customFormat="1" ht="15" customHeight="1" x14ac:dyDescent="0.25">
      <c r="A68" s="17" t="s">
        <v>88</v>
      </c>
      <c r="B68" s="49" t="s">
        <v>100</v>
      </c>
      <c r="C68" s="11">
        <v>1300</v>
      </c>
      <c r="D68" s="11" t="s">
        <v>1</v>
      </c>
      <c r="E68" s="53"/>
      <c r="F68" s="54"/>
      <c r="G68" s="52"/>
    </row>
    <row r="69" spans="1:7" s="48" customFormat="1" ht="15" customHeight="1" x14ac:dyDescent="0.25">
      <c r="A69" s="17" t="s">
        <v>89</v>
      </c>
      <c r="B69" s="49" t="s">
        <v>101</v>
      </c>
      <c r="C69" s="11">
        <v>1000</v>
      </c>
      <c r="D69" s="11" t="s">
        <v>1</v>
      </c>
      <c r="E69" s="53"/>
      <c r="F69" s="54"/>
      <c r="G69" s="52"/>
    </row>
    <row r="70" spans="1:7" s="48" customFormat="1" ht="15" customHeight="1" x14ac:dyDescent="0.25">
      <c r="A70" s="17" t="s">
        <v>90</v>
      </c>
      <c r="B70" s="49" t="s">
        <v>102</v>
      </c>
      <c r="C70" s="11">
        <v>1320</v>
      </c>
      <c r="D70" s="11" t="s">
        <v>1</v>
      </c>
      <c r="E70" s="53"/>
      <c r="F70" s="54"/>
      <c r="G70" s="52"/>
    </row>
    <row r="71" spans="1:7" s="48" customFormat="1" ht="15" customHeight="1" x14ac:dyDescent="0.25">
      <c r="A71" s="17" t="s">
        <v>91</v>
      </c>
      <c r="B71" s="49" t="s">
        <v>103</v>
      </c>
      <c r="C71" s="11">
        <v>1300</v>
      </c>
      <c r="D71" s="11" t="s">
        <v>1</v>
      </c>
      <c r="E71" s="53"/>
      <c r="F71" s="54"/>
      <c r="G71" s="52"/>
    </row>
    <row r="72" spans="1:7" s="48" customFormat="1" ht="15" customHeight="1" x14ac:dyDescent="0.25">
      <c r="A72" s="17" t="s">
        <v>92</v>
      </c>
      <c r="B72" s="49" t="s">
        <v>103</v>
      </c>
      <c r="C72" s="11">
        <v>1300</v>
      </c>
      <c r="D72" s="11" t="s">
        <v>1</v>
      </c>
      <c r="E72" s="53"/>
      <c r="F72" s="54"/>
      <c r="G72" s="52"/>
    </row>
    <row r="73" spans="1:7" s="48" customFormat="1" ht="15" customHeight="1" x14ac:dyDescent="0.25">
      <c r="A73" s="17" t="s">
        <v>93</v>
      </c>
      <c r="B73" s="49" t="s">
        <v>103</v>
      </c>
      <c r="C73" s="11">
        <v>1300</v>
      </c>
      <c r="D73" s="11" t="s">
        <v>1</v>
      </c>
      <c r="E73" s="53"/>
      <c r="F73" s="54"/>
      <c r="G73" s="52"/>
    </row>
    <row r="74" spans="1:7" s="48" customFormat="1" ht="15" customHeight="1" thickBot="1" x14ac:dyDescent="0.3">
      <c r="A74" s="39" t="s">
        <v>94</v>
      </c>
      <c r="B74" s="51" t="s">
        <v>104</v>
      </c>
      <c r="C74" s="32">
        <v>1300</v>
      </c>
      <c r="D74" s="32" t="s">
        <v>1</v>
      </c>
      <c r="E74" s="55"/>
      <c r="F74" s="56"/>
      <c r="G74" s="52"/>
    </row>
    <row r="75" spans="1:7" s="48" customFormat="1" ht="15" customHeight="1" thickBot="1" x14ac:dyDescent="0.3">
      <c r="A75" s="75" t="s">
        <v>113</v>
      </c>
      <c r="B75" s="76"/>
      <c r="C75" s="76"/>
      <c r="D75" s="76"/>
      <c r="E75" s="76"/>
      <c r="F75" s="77"/>
    </row>
    <row r="76" spans="1:7" s="48" customFormat="1" ht="15" customHeight="1" x14ac:dyDescent="0.25">
      <c r="A76" s="36" t="s">
        <v>106</v>
      </c>
      <c r="B76" s="50" t="s">
        <v>30</v>
      </c>
      <c r="C76" s="29">
        <v>1625</v>
      </c>
      <c r="D76" s="58"/>
      <c r="E76" s="58"/>
      <c r="F76" s="59"/>
    </row>
    <row r="77" spans="1:7" s="48" customFormat="1" ht="15" customHeight="1" x14ac:dyDescent="0.25">
      <c r="A77" s="17" t="s">
        <v>107</v>
      </c>
      <c r="B77" s="49" t="s">
        <v>30</v>
      </c>
      <c r="C77" s="11">
        <v>1500</v>
      </c>
      <c r="D77" s="57"/>
      <c r="E77" s="57"/>
      <c r="F77" s="60"/>
    </row>
    <row r="78" spans="1:7" s="48" customFormat="1" ht="15" customHeight="1" x14ac:dyDescent="0.25">
      <c r="A78" s="17" t="s">
        <v>108</v>
      </c>
      <c r="B78" s="49" t="s">
        <v>30</v>
      </c>
      <c r="C78" s="11">
        <v>1600</v>
      </c>
      <c r="D78" s="57"/>
      <c r="E78" s="57"/>
      <c r="F78" s="60"/>
    </row>
    <row r="79" spans="1:7" s="14" customFormat="1" ht="15" customHeight="1" thickBot="1" x14ac:dyDescent="0.3">
      <c r="A79" s="39" t="s">
        <v>109</v>
      </c>
      <c r="B79" s="51" t="s">
        <v>30</v>
      </c>
      <c r="C79" s="32">
        <v>2875</v>
      </c>
      <c r="D79" s="41"/>
      <c r="E79" s="41"/>
      <c r="F79" s="43"/>
    </row>
    <row r="80" spans="1:7" s="48" customFormat="1" ht="15" customHeight="1" thickBot="1" x14ac:dyDescent="0.3">
      <c r="A80" s="78" t="s">
        <v>156</v>
      </c>
      <c r="B80" s="79"/>
      <c r="C80" s="79"/>
      <c r="D80" s="79"/>
      <c r="E80" s="79"/>
      <c r="F80" s="80"/>
    </row>
    <row r="81" spans="1:7" s="95" customFormat="1" ht="15" customHeight="1" x14ac:dyDescent="0.25">
      <c r="A81" s="119" t="s">
        <v>148</v>
      </c>
      <c r="B81" s="120" t="s">
        <v>149</v>
      </c>
      <c r="C81" s="121">
        <f>4*2*2*320+80</f>
        <v>5200</v>
      </c>
      <c r="D81" s="111" t="s">
        <v>1</v>
      </c>
      <c r="E81" s="111" t="s">
        <v>129</v>
      </c>
      <c r="F81" s="122" t="s">
        <v>37</v>
      </c>
    </row>
    <row r="82" spans="1:7" s="48" customFormat="1" ht="15" customHeight="1" thickBot="1" x14ac:dyDescent="0.3">
      <c r="A82" s="19"/>
      <c r="B82" s="20" t="s">
        <v>146</v>
      </c>
      <c r="C82" s="31">
        <v>100</v>
      </c>
      <c r="D82" s="32" t="s">
        <v>147</v>
      </c>
      <c r="E82" s="32" t="s">
        <v>128</v>
      </c>
      <c r="F82" s="33" t="s">
        <v>37</v>
      </c>
    </row>
    <row r="83" spans="1:7" s="14" customFormat="1" ht="15" customHeight="1" x14ac:dyDescent="0.25">
      <c r="A83" s="1"/>
      <c r="B83" s="1"/>
      <c r="C83" s="1"/>
      <c r="D83" s="1"/>
      <c r="E83" s="1"/>
      <c r="F83" s="1"/>
      <c r="G83"/>
    </row>
    <row r="84" spans="1:7" s="14" customFormat="1" ht="15" customHeight="1" x14ac:dyDescent="0.25">
      <c r="A84" s="7" t="s">
        <v>41</v>
      </c>
      <c r="E84" s="23">
        <v>44834</v>
      </c>
      <c r="G84"/>
    </row>
    <row r="85" spans="1:7" s="14" customFormat="1" ht="15" customHeight="1" x14ac:dyDescent="0.25">
      <c r="A85" s="7"/>
      <c r="G85"/>
    </row>
    <row r="86" spans="1:7" s="14" customFormat="1" ht="15" customHeight="1" x14ac:dyDescent="0.25">
      <c r="A86" s="7" t="s">
        <v>42</v>
      </c>
      <c r="E86" s="23">
        <f>E84</f>
        <v>44834</v>
      </c>
      <c r="G86"/>
    </row>
    <row r="87" spans="1:7" s="14" customFormat="1" ht="15" customHeight="1" x14ac:dyDescent="0.25">
      <c r="G87"/>
    </row>
    <row r="88" spans="1:7" s="14" customFormat="1" ht="15" customHeight="1" x14ac:dyDescent="0.25">
      <c r="G88"/>
    </row>
    <row r="89" spans="1:7" s="14" customFormat="1" ht="15" customHeight="1" x14ac:dyDescent="0.25">
      <c r="G89"/>
    </row>
    <row r="90" spans="1:7" s="14" customFormat="1" ht="15" customHeight="1" x14ac:dyDescent="0.25">
      <c r="G90"/>
    </row>
    <row r="91" spans="1:7" s="14" customFormat="1" ht="15" customHeight="1" x14ac:dyDescent="0.25">
      <c r="G91"/>
    </row>
    <row r="92" spans="1:7" s="14" customFormat="1" ht="15" customHeight="1" x14ac:dyDescent="0.25">
      <c r="G92"/>
    </row>
    <row r="93" spans="1:7" s="14" customFormat="1" ht="15" customHeight="1" x14ac:dyDescent="0.25">
      <c r="G93"/>
    </row>
    <row r="94" spans="1:7" ht="15" customHeight="1" x14ac:dyDescent="0.25"/>
    <row r="95" spans="1:7" ht="15" customHeight="1" x14ac:dyDescent="0.25"/>
    <row r="96" spans="1:7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</sheetData>
  <mergeCells count="11">
    <mergeCell ref="A37:F37"/>
    <mergeCell ref="A1:F1"/>
    <mergeCell ref="A2:F2"/>
    <mergeCell ref="A3:F3"/>
    <mergeCell ref="A15:F15"/>
    <mergeCell ref="A5:F5"/>
    <mergeCell ref="A42:F42"/>
    <mergeCell ref="A48:F48"/>
    <mergeCell ref="A57:F57"/>
    <mergeCell ref="A75:F75"/>
    <mergeCell ref="A80:F80"/>
  </mergeCells>
  <phoneticPr fontId="7" type="noConversion"/>
  <pageMargins left="0.78740157480314965" right="0.23622047244094491" top="0.39370078740157483" bottom="0.39370078740157483" header="0" footer="0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Kuhlemann</dc:creator>
  <cp:lastModifiedBy>ПТО-2</cp:lastModifiedBy>
  <cp:lastPrinted>2022-09-30T10:04:33Z</cp:lastPrinted>
  <dcterms:created xsi:type="dcterms:W3CDTF">2022-06-02T08:39:43Z</dcterms:created>
  <dcterms:modified xsi:type="dcterms:W3CDTF">2022-10-03T07:40:41Z</dcterms:modified>
</cp:coreProperties>
</file>